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ew Construction" sheetId="1" r:id="rId1"/>
    <sheet name="Renovation" sheetId="2" r:id="rId2"/>
  </sheets>
  <definedNames/>
  <calcPr fullCalcOnLoad="1"/>
</workbook>
</file>

<file path=xl/sharedStrings.xml><?xml version="1.0" encoding="utf-8"?>
<sst xmlns="http://schemas.openxmlformats.org/spreadsheetml/2006/main" count="125" uniqueCount="85">
  <si>
    <t>Cost per SF</t>
  </si>
  <si>
    <t>Total</t>
  </si>
  <si>
    <t>Decks</t>
  </si>
  <si>
    <t>Sub-Total</t>
  </si>
  <si>
    <t>Construction Total</t>
  </si>
  <si>
    <t>Land</t>
  </si>
  <si>
    <t>Cost of Land</t>
  </si>
  <si>
    <t xml:space="preserve">Demolition </t>
  </si>
  <si>
    <t>Septic</t>
  </si>
  <si>
    <t>Sewer connection</t>
  </si>
  <si>
    <t>Well</t>
  </si>
  <si>
    <t>Water connection</t>
  </si>
  <si>
    <t>Hdro connection</t>
  </si>
  <si>
    <t>Driveway</t>
  </si>
  <si>
    <t>Landscaping</t>
  </si>
  <si>
    <t>Fittings</t>
  </si>
  <si>
    <t>New Furniture</t>
  </si>
  <si>
    <t>Other</t>
  </si>
  <si>
    <t>Softcosts</t>
  </si>
  <si>
    <t>Architect</t>
  </si>
  <si>
    <t>Engineers if required</t>
  </si>
  <si>
    <t>Legal if required</t>
  </si>
  <si>
    <t>Planning Fees (if required)</t>
  </si>
  <si>
    <t>Permit Fees</t>
  </si>
  <si>
    <t>Subtotal</t>
  </si>
  <si>
    <t>HST /sales tax</t>
  </si>
  <si>
    <t>Special Features Allowance (rammed earth, solar panels, masonry heaters, earth tubes, stained glass, etc.)</t>
  </si>
  <si>
    <t>Testing Allowance ($750/blower door test, min. 2)</t>
  </si>
  <si>
    <t>Survey</t>
  </si>
  <si>
    <t>Heated</t>
  </si>
  <si>
    <t>Contigency</t>
  </si>
  <si>
    <t>Construction</t>
  </si>
  <si>
    <t>Passive House Certification ($10,000 typ.)</t>
  </si>
  <si>
    <t>New House Budget Worksheet</t>
  </si>
  <si>
    <t>By Coolearth Architecture Inc.</t>
  </si>
  <si>
    <t>Date:</t>
  </si>
  <si>
    <t>Project Address:</t>
  </si>
  <si>
    <t>Name:</t>
  </si>
  <si>
    <t>Area of House (sqft)</t>
  </si>
  <si>
    <t>Other Costs</t>
  </si>
  <si>
    <t xml:space="preserve">HVAC </t>
  </si>
  <si>
    <t>Living elsewhere during construction</t>
  </si>
  <si>
    <t>House Renovation Budget Worksheet</t>
  </si>
  <si>
    <t>Updated April 2020</t>
  </si>
  <si>
    <t>Contingency</t>
  </si>
  <si>
    <t>Arborist and Tree Reports</t>
  </si>
  <si>
    <t>Asbestos Abatement</t>
  </si>
  <si>
    <t>Barriers and Insulation</t>
  </si>
  <si>
    <t>Basement and Slab Walls</t>
  </si>
  <si>
    <t>Blower Test ($600 per test - 2 minimum)</t>
  </si>
  <si>
    <t>Demolition/ Waste Removal</t>
  </si>
  <si>
    <t>Doors Interior</t>
  </si>
  <si>
    <t>Doors Exterior</t>
  </si>
  <si>
    <t>Drywall</t>
  </si>
  <si>
    <t>Electrical</t>
  </si>
  <si>
    <t>Flooring</t>
  </si>
  <si>
    <t>Framing - Roof Assemblies</t>
  </si>
  <si>
    <t>Framing - Wall Assemblies</t>
  </si>
  <si>
    <t>Kitchen</t>
  </si>
  <si>
    <t>Painting</t>
  </si>
  <si>
    <t>Permits by Homeowner</t>
  </si>
  <si>
    <t>Plumbing</t>
  </si>
  <si>
    <t>Protection and Site Preparation</t>
  </si>
  <si>
    <t>Roofing</t>
  </si>
  <si>
    <t>Stairs</t>
  </si>
  <si>
    <t>Structural</t>
  </si>
  <si>
    <t>Water Closet</t>
  </si>
  <si>
    <t>Waterproofing</t>
  </si>
  <si>
    <t>Windows</t>
  </si>
  <si>
    <t>Soffits, Fascia and Custom Metals</t>
  </si>
  <si>
    <t>Construction Subtotal</t>
  </si>
  <si>
    <t>Apliances</t>
  </si>
  <si>
    <t>Fill in the cells marked with grey.</t>
  </si>
  <si>
    <t>Owner Labour discount (if doing own work)(0-20%)</t>
  </si>
  <si>
    <t>Legal (if required)</t>
  </si>
  <si>
    <t>Engineers (if required)</t>
  </si>
  <si>
    <t>Air Tightness Testing Allowance ($750/blower door test, min. 2)</t>
  </si>
  <si>
    <t>Electrical connection</t>
  </si>
  <si>
    <t>We assume $250-350/sqft as baseline</t>
  </si>
  <si>
    <t>Appliances</t>
  </si>
  <si>
    <t xml:space="preserve">A typical 2,000 sqft custom house can range from $35-55k. </t>
  </si>
  <si>
    <t>Structural and/or Mechanical</t>
  </si>
  <si>
    <t>Survey (if required)</t>
  </si>
  <si>
    <t>We recommend 10-20% contingency, especially starting out.</t>
  </si>
  <si>
    <t>Unheated (Basement, Garage, etc)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</si>
</sst>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Univers LT 47 CondensedLt"/>
      <family val="0"/>
    </font>
    <font>
      <sz val="11"/>
      <color indexed="8"/>
      <name val="Univers LT 47 CondensedLt"/>
      <family val="0"/>
    </font>
    <font>
      <b/>
      <sz val="11"/>
      <color indexed="8"/>
      <name val="Univers LT 47 CondensedL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Univers LT 47 CondensedLt"/>
      <family val="0"/>
    </font>
    <font>
      <sz val="11"/>
      <color theme="1"/>
      <name val="Univers LT 47 CondensedLt"/>
      <family val="0"/>
    </font>
    <font>
      <b/>
      <sz val="11"/>
      <color theme="1"/>
      <name val="Univers LT 47 CondensedL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65" fontId="42" fillId="0" borderId="0" xfId="44" applyNumberFormat="1" applyFont="1" applyAlignment="1">
      <alignment/>
    </xf>
    <xf numFmtId="165" fontId="42" fillId="0" borderId="0" xfId="44" applyNumberFormat="1" applyFont="1" applyAlignment="1">
      <alignment horizontal="right"/>
    </xf>
    <xf numFmtId="0" fontId="43" fillId="0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165" fontId="42" fillId="0" borderId="11" xfId="44" applyNumberFormat="1" applyFont="1" applyBorder="1" applyAlignment="1">
      <alignment/>
    </xf>
    <xf numFmtId="165" fontId="42" fillId="0" borderId="12" xfId="44" applyNumberFormat="1" applyFont="1" applyBorder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165" fontId="42" fillId="0" borderId="0" xfId="44" applyNumberFormat="1" applyFont="1" applyFill="1" applyAlignment="1">
      <alignment/>
    </xf>
    <xf numFmtId="165" fontId="42" fillId="0" borderId="0" xfId="44" applyNumberFormat="1" applyFont="1" applyFill="1" applyAlignment="1">
      <alignment horizontal="right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65" fontId="42" fillId="0" borderId="11" xfId="44" applyNumberFormat="1" applyFont="1" applyFill="1" applyBorder="1" applyAlignment="1">
      <alignment/>
    </xf>
    <xf numFmtId="165" fontId="42" fillId="0" borderId="12" xfId="44" applyNumberFormat="1" applyFont="1" applyFill="1" applyBorder="1" applyAlignment="1">
      <alignment horizontal="right"/>
    </xf>
    <xf numFmtId="0" fontId="42" fillId="0" borderId="0" xfId="0" applyFont="1" applyFill="1" applyAlignment="1">
      <alignment vertical="top" wrapText="1"/>
    </xf>
    <xf numFmtId="165" fontId="42" fillId="0" borderId="0" xfId="44" applyNumberFormat="1" applyFont="1" applyFill="1" applyAlignment="1">
      <alignment vertical="top"/>
    </xf>
    <xf numFmtId="165" fontId="42" fillId="0" borderId="0" xfId="44" applyNumberFormat="1" applyFont="1" applyFill="1" applyAlignment="1">
      <alignment horizontal="right" vertical="top"/>
    </xf>
    <xf numFmtId="0" fontId="42" fillId="0" borderId="0" xfId="0" applyFont="1" applyFill="1" applyAlignment="1">
      <alignment wrapText="1"/>
    </xf>
    <xf numFmtId="9" fontId="42" fillId="0" borderId="0" xfId="59" applyFont="1" applyFill="1" applyAlignment="1">
      <alignment/>
    </xf>
    <xf numFmtId="9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9" fontId="43" fillId="0" borderId="0" xfId="0" applyNumberFormat="1" applyFont="1" applyFill="1" applyAlignment="1">
      <alignment/>
    </xf>
    <xf numFmtId="165" fontId="43" fillId="0" borderId="0" xfId="44" applyNumberFormat="1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65" fontId="43" fillId="0" borderId="0" xfId="44" applyNumberFormat="1" applyFont="1" applyFill="1" applyBorder="1" applyAlignment="1">
      <alignment/>
    </xf>
    <xf numFmtId="165" fontId="43" fillId="0" borderId="0" xfId="44" applyNumberFormat="1" applyFont="1" applyFill="1" applyBorder="1" applyAlignment="1">
      <alignment horizontal="right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165" fontId="43" fillId="0" borderId="11" xfId="44" applyNumberFormat="1" applyFont="1" applyFill="1" applyBorder="1" applyAlignment="1">
      <alignment/>
    </xf>
    <xf numFmtId="165" fontId="43" fillId="0" borderId="12" xfId="44" applyNumberFormat="1" applyFont="1" applyFill="1" applyBorder="1" applyAlignment="1">
      <alignment horizontal="right"/>
    </xf>
    <xf numFmtId="9" fontId="42" fillId="0" borderId="0" xfId="59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165" fontId="43" fillId="0" borderId="11" xfId="44" applyNumberFormat="1" applyFont="1" applyBorder="1" applyAlignment="1">
      <alignment/>
    </xf>
    <xf numFmtId="165" fontId="43" fillId="0" borderId="12" xfId="44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9" fontId="43" fillId="0" borderId="11" xfId="0" applyNumberFormat="1" applyFont="1" applyFill="1" applyBorder="1" applyAlignment="1">
      <alignment/>
    </xf>
    <xf numFmtId="165" fontId="43" fillId="0" borderId="12" xfId="44" applyNumberFormat="1" applyFont="1" applyFill="1" applyBorder="1" applyAlignment="1">
      <alignment/>
    </xf>
    <xf numFmtId="165" fontId="42" fillId="33" borderId="0" xfId="44" applyNumberFormat="1" applyFont="1" applyFill="1" applyAlignment="1">
      <alignment/>
    </xf>
    <xf numFmtId="0" fontId="42" fillId="33" borderId="0" xfId="0" applyFont="1" applyFill="1" applyAlignment="1">
      <alignment/>
    </xf>
    <xf numFmtId="165" fontId="42" fillId="33" borderId="0" xfId="44" applyNumberFormat="1" applyFont="1" applyFill="1" applyAlignment="1">
      <alignment horizontal="right"/>
    </xf>
    <xf numFmtId="9" fontId="42" fillId="33" borderId="0" xfId="0" applyNumberFormat="1" applyFont="1" applyFill="1" applyAlignment="1">
      <alignment/>
    </xf>
    <xf numFmtId="9" fontId="42" fillId="33" borderId="0" xfId="59" applyFont="1" applyFill="1" applyAlignment="1">
      <alignment/>
    </xf>
    <xf numFmtId="0" fontId="42" fillId="0" borderId="0" xfId="0" applyFont="1" applyFill="1" applyAlignment="1">
      <alignment wrapText="1"/>
    </xf>
    <xf numFmtId="0" fontId="42" fillId="0" borderId="13" xfId="0" applyFont="1" applyBorder="1" applyAlignment="1">
      <alignment horizontal="center"/>
    </xf>
    <xf numFmtId="165" fontId="42" fillId="0" borderId="14" xfId="44" applyNumberFormat="1" applyFont="1" applyBorder="1" applyAlignment="1">
      <alignment horizontal="right"/>
    </xf>
    <xf numFmtId="165" fontId="42" fillId="0" borderId="15" xfId="44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28575</xdr:rowOff>
    </xdr:from>
    <xdr:to>
      <xdr:col>3</xdr:col>
      <xdr:colOff>714375</xdr:colOff>
      <xdr:row>1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3295650" y="381000"/>
          <a:ext cx="1095375" cy="3048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1</xdr:row>
      <xdr:rowOff>28575</xdr:rowOff>
    </xdr:from>
    <xdr:to>
      <xdr:col>3</xdr:col>
      <xdr:colOff>742950</xdr:colOff>
      <xdr:row>1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162425" y="381000"/>
          <a:ext cx="1095375" cy="3048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10" zoomScaleNormal="110" zoomScalePageLayoutView="0" workbookViewId="0" topLeftCell="A1">
      <selection activeCell="F12" sqref="F12"/>
    </sheetView>
  </sheetViews>
  <sheetFormatPr defaultColWidth="8.8515625" defaultRowHeight="15" zeroHeight="1"/>
  <cols>
    <col min="1" max="1" width="7.421875" style="6" customWidth="1"/>
    <col min="2" max="2" width="28.28125" style="6" customWidth="1"/>
    <col min="3" max="3" width="19.421875" style="7" customWidth="1"/>
    <col min="4" max="5" width="15.7109375" style="8" customWidth="1"/>
    <col min="6" max="6" width="49.7109375" style="9" customWidth="1"/>
    <col min="7" max="16384" width="0" style="0" hidden="1" customWidth="1"/>
  </cols>
  <sheetData>
    <row r="1" spans="1:6" ht="27.75">
      <c r="A1" s="46" t="s">
        <v>33</v>
      </c>
      <c r="B1" s="11"/>
      <c r="C1" s="12"/>
      <c r="D1" s="44"/>
      <c r="E1" s="44"/>
      <c r="F1" s="59"/>
    </row>
    <row r="2" ht="27.75">
      <c r="A2" s="5"/>
    </row>
    <row r="3" spans="1:4" ht="15">
      <c r="A3" s="6" t="s">
        <v>37</v>
      </c>
      <c r="D3" s="8" t="s">
        <v>34</v>
      </c>
    </row>
    <row r="4" spans="1:4" ht="15">
      <c r="A4" s="6" t="s">
        <v>36</v>
      </c>
      <c r="D4" s="8" t="s">
        <v>43</v>
      </c>
    </row>
    <row r="5" ht="15">
      <c r="A5" s="6" t="s">
        <v>35</v>
      </c>
    </row>
    <row r="6" ht="15">
      <c r="F6" s="61" t="s">
        <v>72</v>
      </c>
    </row>
    <row r="7" spans="2:6" ht="15">
      <c r="B7" s="60"/>
      <c r="C7" s="60"/>
      <c r="D7" s="60"/>
      <c r="E7" s="60"/>
      <c r="F7" s="60"/>
    </row>
    <row r="8" spans="1:6" ht="15">
      <c r="A8" s="10" t="s">
        <v>5</v>
      </c>
      <c r="B8" s="11"/>
      <c r="C8" s="12"/>
      <c r="D8" s="13"/>
      <c r="E8" s="14"/>
      <c r="F8" s="58"/>
    </row>
    <row r="9" spans="1:5" s="4" customFormat="1" ht="15">
      <c r="A9" s="15"/>
      <c r="B9" s="15" t="s">
        <v>6</v>
      </c>
      <c r="C9" s="16"/>
      <c r="D9" s="17"/>
      <c r="E9" s="51">
        <v>0</v>
      </c>
    </row>
    <row r="10" spans="1:5" s="4" customFormat="1" ht="15">
      <c r="A10" s="15"/>
      <c r="B10" s="15" t="s">
        <v>7</v>
      </c>
      <c r="C10" s="16"/>
      <c r="D10" s="17"/>
      <c r="E10" s="51">
        <v>0</v>
      </c>
    </row>
    <row r="11" spans="1:5" s="4" customFormat="1" ht="15">
      <c r="A11" s="15"/>
      <c r="B11" s="15" t="s">
        <v>8</v>
      </c>
      <c r="C11" s="16"/>
      <c r="D11" s="17"/>
      <c r="E11" s="51">
        <v>0</v>
      </c>
    </row>
    <row r="12" spans="1:5" s="4" customFormat="1" ht="15">
      <c r="A12" s="15"/>
      <c r="B12" s="15" t="s">
        <v>9</v>
      </c>
      <c r="C12" s="16"/>
      <c r="D12" s="17"/>
      <c r="E12" s="51">
        <v>0</v>
      </c>
    </row>
    <row r="13" spans="1:5" s="4" customFormat="1" ht="15">
      <c r="A13" s="15"/>
      <c r="B13" s="15" t="s">
        <v>10</v>
      </c>
      <c r="C13" s="16"/>
      <c r="D13" s="17"/>
      <c r="E13" s="51">
        <v>0</v>
      </c>
    </row>
    <row r="14" spans="1:5" s="4" customFormat="1" ht="15">
      <c r="A14" s="15"/>
      <c r="B14" s="15" t="s">
        <v>11</v>
      </c>
      <c r="C14" s="16"/>
      <c r="D14" s="17"/>
      <c r="E14" s="51">
        <v>0</v>
      </c>
    </row>
    <row r="15" spans="1:5" s="4" customFormat="1" ht="15">
      <c r="A15" s="15"/>
      <c r="B15" s="15" t="s">
        <v>77</v>
      </c>
      <c r="C15" s="16"/>
      <c r="D15" s="17"/>
      <c r="E15" s="51">
        <v>0</v>
      </c>
    </row>
    <row r="16" spans="1:5" s="4" customFormat="1" ht="15">
      <c r="A16" s="15"/>
      <c r="B16" s="15" t="s">
        <v>13</v>
      </c>
      <c r="C16" s="16"/>
      <c r="D16" s="17"/>
      <c r="E16" s="51">
        <v>0</v>
      </c>
    </row>
    <row r="17" spans="1:5" s="4" customFormat="1" ht="15">
      <c r="A17" s="15"/>
      <c r="B17" s="15" t="s">
        <v>14</v>
      </c>
      <c r="C17" s="16"/>
      <c r="D17" s="17"/>
      <c r="E17" s="51">
        <v>0</v>
      </c>
    </row>
    <row r="18" spans="1:5" s="4" customFormat="1" ht="15">
      <c r="A18" s="15"/>
      <c r="B18" s="15"/>
      <c r="C18" s="16"/>
      <c r="D18" s="17"/>
      <c r="E18" s="17"/>
    </row>
    <row r="19" spans="1:5" s="4" customFormat="1" ht="15">
      <c r="A19" s="15"/>
      <c r="B19" s="10" t="s">
        <v>24</v>
      </c>
      <c r="C19" s="20"/>
      <c r="D19" s="21"/>
      <c r="E19" s="50">
        <f>SUM(E9:E17)</f>
        <v>0</v>
      </c>
    </row>
    <row r="20" spans="1:5" s="4" customFormat="1" ht="15">
      <c r="A20" s="15"/>
      <c r="B20" s="15"/>
      <c r="C20" s="16"/>
      <c r="D20" s="17"/>
      <c r="E20" s="18"/>
    </row>
    <row r="21" spans="1:5" s="4" customFormat="1" ht="15">
      <c r="A21" s="10" t="s">
        <v>31</v>
      </c>
      <c r="B21" s="19"/>
      <c r="C21" s="20"/>
      <c r="D21" s="21"/>
      <c r="E21" s="22"/>
    </row>
    <row r="22" spans="1:5" s="4" customFormat="1" ht="15">
      <c r="A22" s="15"/>
      <c r="B22" s="15"/>
      <c r="C22" s="23" t="s">
        <v>38</v>
      </c>
      <c r="D22" s="24" t="s">
        <v>0</v>
      </c>
      <c r="E22" s="25" t="s">
        <v>3</v>
      </c>
    </row>
    <row r="23" spans="1:6" s="4" customFormat="1" ht="15">
      <c r="A23" s="15"/>
      <c r="B23" s="15" t="s">
        <v>29</v>
      </c>
      <c r="C23" s="52">
        <v>1500</v>
      </c>
      <c r="D23" s="17">
        <v>250</v>
      </c>
      <c r="E23" s="18">
        <f>D23*C23</f>
        <v>375000</v>
      </c>
      <c r="F23" s="15" t="s">
        <v>78</v>
      </c>
    </row>
    <row r="24" spans="1:5" s="4" customFormat="1" ht="15">
      <c r="A24" s="15"/>
      <c r="B24" s="15" t="s">
        <v>84</v>
      </c>
      <c r="C24" s="52">
        <v>750</v>
      </c>
      <c r="D24" s="17">
        <v>175</v>
      </c>
      <c r="E24" s="18">
        <f>D24*C24</f>
        <v>131250</v>
      </c>
    </row>
    <row r="25" spans="1:5" s="4" customFormat="1" ht="15">
      <c r="A25" s="15"/>
      <c r="B25" s="15" t="s">
        <v>2</v>
      </c>
      <c r="C25" s="52">
        <v>200</v>
      </c>
      <c r="D25" s="17">
        <v>75</v>
      </c>
      <c r="E25" s="18">
        <f>D25*C25</f>
        <v>15000</v>
      </c>
    </row>
    <row r="26" spans="1:5" s="4" customFormat="1" ht="15">
      <c r="A26" s="15"/>
      <c r="B26" s="10" t="s">
        <v>24</v>
      </c>
      <c r="C26" s="20"/>
      <c r="D26" s="21"/>
      <c r="E26" s="22">
        <f>SUM(E23:E25)</f>
        <v>521250</v>
      </c>
    </row>
    <row r="27" spans="1:5" s="4" customFormat="1" ht="15">
      <c r="A27" s="15"/>
      <c r="B27" s="29"/>
      <c r="C27" s="16"/>
      <c r="D27" s="17"/>
      <c r="E27" s="18"/>
    </row>
    <row r="28" spans="1:5" s="4" customFormat="1" ht="15">
      <c r="A28" s="15"/>
      <c r="B28" s="56" t="s">
        <v>26</v>
      </c>
      <c r="C28" s="56"/>
      <c r="D28" s="56"/>
      <c r="E28" s="53">
        <v>0</v>
      </c>
    </row>
    <row r="29" spans="1:5" s="4" customFormat="1" ht="30">
      <c r="A29" s="15"/>
      <c r="B29" s="26" t="s">
        <v>73</v>
      </c>
      <c r="C29" s="55">
        <v>0</v>
      </c>
      <c r="D29" s="17"/>
      <c r="E29" s="18">
        <f>(E26*C29)</f>
        <v>0</v>
      </c>
    </row>
    <row r="30" spans="1:5" s="4" customFormat="1" ht="15">
      <c r="A30" s="15"/>
      <c r="B30" s="10" t="s">
        <v>70</v>
      </c>
      <c r="C30" s="20"/>
      <c r="D30" s="21"/>
      <c r="E30" s="39">
        <f>(E26+E28)-E29</f>
        <v>521250</v>
      </c>
    </row>
    <row r="31" s="4" customFormat="1" ht="15">
      <c r="A31" s="15"/>
    </row>
    <row r="32" spans="1:6" s="4" customFormat="1" ht="15">
      <c r="A32" s="15"/>
      <c r="B32" s="15" t="s">
        <v>30</v>
      </c>
      <c r="C32" s="28">
        <v>0.1</v>
      </c>
      <c r="D32" s="17"/>
      <c r="E32" s="18">
        <f>E30*C32</f>
        <v>52125</v>
      </c>
      <c r="F32" s="15" t="s">
        <v>83</v>
      </c>
    </row>
    <row r="33" spans="1:5" s="4" customFormat="1" ht="15">
      <c r="A33" s="15"/>
      <c r="B33" s="10" t="s">
        <v>4</v>
      </c>
      <c r="C33" s="49"/>
      <c r="D33" s="38"/>
      <c r="E33" s="39">
        <f>E32+E30</f>
        <v>573375</v>
      </c>
    </row>
    <row r="34" spans="1:5" s="4" customFormat="1" ht="15">
      <c r="A34" s="15"/>
      <c r="B34" s="15"/>
      <c r="C34" s="16"/>
      <c r="D34" s="17"/>
      <c r="E34" s="18"/>
    </row>
    <row r="35" spans="1:5" s="4" customFormat="1" ht="15">
      <c r="A35" s="10" t="s">
        <v>15</v>
      </c>
      <c r="B35" s="19"/>
      <c r="C35" s="20"/>
      <c r="D35" s="21"/>
      <c r="E35" s="22"/>
    </row>
    <row r="36" spans="1:5" s="4" customFormat="1" ht="15">
      <c r="A36" s="15"/>
      <c r="B36" s="15" t="s">
        <v>16</v>
      </c>
      <c r="C36" s="16"/>
      <c r="D36" s="17"/>
      <c r="E36" s="51">
        <v>0</v>
      </c>
    </row>
    <row r="37" spans="1:5" s="4" customFormat="1" ht="15">
      <c r="A37" s="15"/>
      <c r="B37" s="15" t="s">
        <v>79</v>
      </c>
      <c r="C37" s="16"/>
      <c r="D37" s="17"/>
      <c r="E37" s="51">
        <v>0</v>
      </c>
    </row>
    <row r="38" spans="1:5" s="4" customFormat="1" ht="15">
      <c r="A38" s="15"/>
      <c r="B38" s="15" t="s">
        <v>17</v>
      </c>
      <c r="C38" s="16"/>
      <c r="D38" s="17"/>
      <c r="E38" s="51">
        <v>0</v>
      </c>
    </row>
    <row r="39" spans="1:5" s="4" customFormat="1" ht="15">
      <c r="A39" s="15"/>
      <c r="B39" s="15"/>
      <c r="C39" s="16"/>
      <c r="D39" s="17"/>
      <c r="E39" s="17"/>
    </row>
    <row r="40" spans="1:5" s="4" customFormat="1" ht="15">
      <c r="A40" s="15"/>
      <c r="B40" s="10" t="s">
        <v>24</v>
      </c>
      <c r="C40" s="20"/>
      <c r="D40" s="21"/>
      <c r="E40" s="50">
        <f>SUM(E36:E38)</f>
        <v>0</v>
      </c>
    </row>
    <row r="41" spans="1:5" s="4" customFormat="1" ht="15">
      <c r="A41" s="15"/>
      <c r="B41" s="15"/>
      <c r="C41" s="16"/>
      <c r="D41" s="17"/>
      <c r="E41" s="18"/>
    </row>
    <row r="42" spans="1:5" s="4" customFormat="1" ht="15">
      <c r="A42" s="10" t="s">
        <v>18</v>
      </c>
      <c r="B42" s="19"/>
      <c r="C42" s="20"/>
      <c r="D42" s="21"/>
      <c r="E42" s="22"/>
    </row>
    <row r="43" spans="1:6" s="4" customFormat="1" ht="15">
      <c r="A43" s="15"/>
      <c r="B43" s="15" t="s">
        <v>19</v>
      </c>
      <c r="C43" s="16"/>
      <c r="D43" s="17"/>
      <c r="E43" s="51">
        <v>45000</v>
      </c>
      <c r="F43" s="15" t="s">
        <v>80</v>
      </c>
    </row>
    <row r="44" spans="1:6" s="4" customFormat="1" ht="15">
      <c r="A44" s="15"/>
      <c r="B44" s="15" t="s">
        <v>75</v>
      </c>
      <c r="C44" s="16"/>
      <c r="D44" s="17"/>
      <c r="E44" s="51">
        <v>5000</v>
      </c>
      <c r="F44" s="15" t="s">
        <v>81</v>
      </c>
    </row>
    <row r="45" spans="1:5" s="4" customFormat="1" ht="15">
      <c r="A45" s="15"/>
      <c r="B45" s="15" t="s">
        <v>74</v>
      </c>
      <c r="C45" s="16"/>
      <c r="D45" s="17"/>
      <c r="E45" s="51">
        <v>0</v>
      </c>
    </row>
    <row r="46" spans="1:5" s="4" customFormat="1" ht="15">
      <c r="A46" s="15"/>
      <c r="B46" s="15" t="s">
        <v>22</v>
      </c>
      <c r="C46" s="16"/>
      <c r="D46" s="17"/>
      <c r="E46" s="51">
        <v>0</v>
      </c>
    </row>
    <row r="47" spans="1:5" s="4" customFormat="1" ht="15">
      <c r="A47" s="15"/>
      <c r="B47" s="15" t="s">
        <v>23</v>
      </c>
      <c r="C47" s="16"/>
      <c r="D47" s="17"/>
      <c r="E47" s="51">
        <v>1000</v>
      </c>
    </row>
    <row r="48" spans="1:5" s="4" customFormat="1" ht="15">
      <c r="A48" s="15"/>
      <c r="B48" s="15" t="s">
        <v>82</v>
      </c>
      <c r="C48" s="16"/>
      <c r="D48" s="17"/>
      <c r="E48" s="51">
        <v>2500</v>
      </c>
    </row>
    <row r="49" spans="1:5" s="4" customFormat="1" ht="15">
      <c r="A49" s="15"/>
      <c r="B49" s="15" t="s">
        <v>76</v>
      </c>
      <c r="C49" s="16"/>
      <c r="D49" s="17"/>
      <c r="E49" s="51">
        <v>1500</v>
      </c>
    </row>
    <row r="50" spans="1:5" s="4" customFormat="1" ht="15">
      <c r="A50" s="15"/>
      <c r="B50" s="15" t="s">
        <v>32</v>
      </c>
      <c r="C50" s="16"/>
      <c r="D50" s="17"/>
      <c r="E50" s="51">
        <v>0</v>
      </c>
    </row>
    <row r="51" spans="1:5" s="4" customFormat="1" ht="15">
      <c r="A51" s="15"/>
      <c r="B51" s="15"/>
      <c r="C51" s="16"/>
      <c r="D51" s="17"/>
      <c r="E51" s="18"/>
    </row>
    <row r="52" spans="1:5" s="4" customFormat="1" ht="15">
      <c r="A52" s="15"/>
      <c r="B52" s="10" t="s">
        <v>24</v>
      </c>
      <c r="C52" s="37"/>
      <c r="D52" s="38"/>
      <c r="E52" s="39">
        <f>SUM(E43:E50)</f>
        <v>55000</v>
      </c>
    </row>
    <row r="53" spans="1:5" s="4" customFormat="1" ht="15">
      <c r="A53" s="32"/>
      <c r="B53" s="32"/>
      <c r="C53" s="33"/>
      <c r="D53" s="34"/>
      <c r="E53" s="35"/>
    </row>
    <row r="54" spans="1:5" s="4" customFormat="1" ht="15">
      <c r="A54" s="10" t="s">
        <v>39</v>
      </c>
      <c r="B54" s="36"/>
      <c r="C54" s="37"/>
      <c r="D54" s="38"/>
      <c r="E54" s="39"/>
    </row>
    <row r="55" spans="2:5" ht="15">
      <c r="B55" s="6" t="s">
        <v>25</v>
      </c>
      <c r="D55" s="40">
        <v>0.13</v>
      </c>
      <c r="E55" s="9">
        <f>D55*(E52+E40+E33+E19)</f>
        <v>81688.75</v>
      </c>
    </row>
    <row r="56" spans="2:5" ht="15">
      <c r="B56" s="6" t="s">
        <v>41</v>
      </c>
      <c r="E56" s="53">
        <v>0</v>
      </c>
    </row>
    <row r="57" ht="15">
      <c r="E57" s="9"/>
    </row>
    <row r="58" spans="1:5" ht="15">
      <c r="A58" s="41" t="s">
        <v>1</v>
      </c>
      <c r="B58" s="42"/>
      <c r="C58" s="43"/>
      <c r="D58" s="44"/>
      <c r="E58" s="45">
        <f>SUM(E19,E33,E40,E52,E55:E56)</f>
        <v>710063.75</v>
      </c>
    </row>
    <row r="64" ht="15"/>
  </sheetData>
  <sheetProtection/>
  <mergeCells count="1">
    <mergeCell ref="B28:D28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46">
      <selection activeCell="C52" sqref="C52"/>
    </sheetView>
  </sheetViews>
  <sheetFormatPr defaultColWidth="9.140625" defaultRowHeight="15"/>
  <cols>
    <col min="1" max="1" width="7.421875" style="0" customWidth="1"/>
    <col min="2" max="2" width="40.8515625" style="0" bestFit="1" customWidth="1"/>
    <col min="3" max="3" width="19.421875" style="1" customWidth="1"/>
    <col min="4" max="4" width="15.7109375" style="2" customWidth="1"/>
    <col min="5" max="5" width="15.57421875" style="3" customWidth="1"/>
  </cols>
  <sheetData>
    <row r="1" spans="1:5" ht="27.75">
      <c r="A1" s="46" t="s">
        <v>42</v>
      </c>
      <c r="B1" s="11"/>
      <c r="C1" s="12"/>
      <c r="D1" s="13"/>
      <c r="E1" s="14"/>
    </row>
    <row r="2" spans="1:5" ht="27.75">
      <c r="A2" s="5"/>
      <c r="B2" s="6"/>
      <c r="C2" s="7"/>
      <c r="D2" s="8"/>
      <c r="E2" s="9"/>
    </row>
    <row r="3" spans="1:5" ht="15">
      <c r="A3" s="6" t="s">
        <v>37</v>
      </c>
      <c r="B3" s="6"/>
      <c r="C3" s="7"/>
      <c r="D3" s="8" t="s">
        <v>34</v>
      </c>
      <c r="E3" s="9"/>
    </row>
    <row r="4" spans="1:5" ht="15">
      <c r="A4" s="6" t="s">
        <v>36</v>
      </c>
      <c r="B4" s="6"/>
      <c r="C4" s="7"/>
      <c r="D4" s="8" t="s">
        <v>43</v>
      </c>
      <c r="E4" s="9"/>
    </row>
    <row r="5" spans="1:5" ht="15">
      <c r="A5" s="6" t="s">
        <v>35</v>
      </c>
      <c r="B5" s="6"/>
      <c r="C5" s="7"/>
      <c r="D5" s="8"/>
      <c r="E5" s="9"/>
    </row>
    <row r="6" spans="1:5" ht="15">
      <c r="A6" s="6"/>
      <c r="B6" s="6"/>
      <c r="C6" s="7"/>
      <c r="D6" s="8"/>
      <c r="E6" s="9"/>
    </row>
    <row r="7" spans="1:5" ht="15">
      <c r="A7" s="57" t="s">
        <v>72</v>
      </c>
      <c r="B7" s="57"/>
      <c r="C7" s="57"/>
      <c r="D7" s="57"/>
      <c r="E7" s="57"/>
    </row>
    <row r="8" spans="1:5" ht="15">
      <c r="A8" s="10" t="s">
        <v>5</v>
      </c>
      <c r="B8" s="11"/>
      <c r="C8" s="12"/>
      <c r="D8" s="13"/>
      <c r="E8" s="14"/>
    </row>
    <row r="9" spans="1:5" ht="15">
      <c r="A9" s="15"/>
      <c r="B9" s="15" t="s">
        <v>6</v>
      </c>
      <c r="C9" s="16"/>
      <c r="D9" s="17"/>
      <c r="E9" s="53">
        <v>0</v>
      </c>
    </row>
    <row r="10" spans="1:5" ht="15">
      <c r="A10" s="15"/>
      <c r="B10" s="15" t="s">
        <v>7</v>
      </c>
      <c r="C10" s="16"/>
      <c r="D10" s="17"/>
      <c r="E10" s="53">
        <v>0</v>
      </c>
    </row>
    <row r="11" spans="1:5" ht="15">
      <c r="A11" s="15"/>
      <c r="B11" s="15" t="s">
        <v>8</v>
      </c>
      <c r="C11" s="16"/>
      <c r="D11" s="17"/>
      <c r="E11" s="53">
        <v>0</v>
      </c>
    </row>
    <row r="12" spans="1:5" ht="15">
      <c r="A12" s="15"/>
      <c r="B12" s="15" t="s">
        <v>9</v>
      </c>
      <c r="C12" s="16"/>
      <c r="D12" s="17"/>
      <c r="E12" s="53">
        <v>0</v>
      </c>
    </row>
    <row r="13" spans="1:16" ht="15">
      <c r="A13" s="15"/>
      <c r="B13" s="15" t="s">
        <v>10</v>
      </c>
      <c r="C13" s="16"/>
      <c r="D13" s="17"/>
      <c r="E13" s="53">
        <v>0</v>
      </c>
      <c r="M13" s="6"/>
      <c r="N13" s="6"/>
      <c r="O13" s="6"/>
      <c r="P13" s="6"/>
    </row>
    <row r="14" spans="1:16" ht="15">
      <c r="A14" s="15"/>
      <c r="B14" s="15" t="s">
        <v>11</v>
      </c>
      <c r="C14" s="16"/>
      <c r="D14" s="17"/>
      <c r="E14" s="53">
        <v>0</v>
      </c>
      <c r="M14" s="6"/>
      <c r="N14" s="6"/>
      <c r="O14" s="6"/>
      <c r="P14" s="6"/>
    </row>
    <row r="15" spans="1:16" ht="15">
      <c r="A15" s="15"/>
      <c r="B15" s="15" t="s">
        <v>12</v>
      </c>
      <c r="C15" s="16"/>
      <c r="D15" s="17"/>
      <c r="E15" s="53">
        <v>0</v>
      </c>
      <c r="M15" s="6"/>
      <c r="N15" s="6"/>
      <c r="O15" s="6"/>
      <c r="P15" s="6"/>
    </row>
    <row r="16" spans="1:16" ht="15">
      <c r="A16" s="15"/>
      <c r="B16" s="15" t="s">
        <v>13</v>
      </c>
      <c r="C16" s="16"/>
      <c r="D16" s="17"/>
      <c r="E16" s="53">
        <v>0</v>
      </c>
      <c r="M16" s="6"/>
      <c r="N16" s="6"/>
      <c r="O16" s="6"/>
      <c r="P16" s="6"/>
    </row>
    <row r="17" spans="1:16" ht="15">
      <c r="A17" s="15"/>
      <c r="B17" s="15" t="s">
        <v>14</v>
      </c>
      <c r="C17" s="16"/>
      <c r="D17" s="17"/>
      <c r="E17" s="53">
        <v>0</v>
      </c>
      <c r="M17" s="6"/>
      <c r="N17" s="6"/>
      <c r="O17" s="6"/>
      <c r="P17" s="6"/>
    </row>
    <row r="18" spans="1:16" ht="15">
      <c r="A18" s="15"/>
      <c r="B18" s="15"/>
      <c r="C18" s="16"/>
      <c r="D18" s="17"/>
      <c r="E18" s="18"/>
      <c r="M18" s="6"/>
      <c r="N18" s="6"/>
      <c r="O18" s="6"/>
      <c r="P18" s="6"/>
    </row>
    <row r="19" spans="1:16" ht="15">
      <c r="A19" s="15"/>
      <c r="B19" s="10" t="s">
        <v>24</v>
      </c>
      <c r="C19" s="20"/>
      <c r="D19" s="21"/>
      <c r="E19" s="39">
        <f>SUM(E9:E17)</f>
        <v>0</v>
      </c>
      <c r="M19" s="6"/>
      <c r="N19" s="6"/>
      <c r="O19" s="6"/>
      <c r="P19" s="6"/>
    </row>
    <row r="20" spans="1:16" ht="15">
      <c r="A20" s="15"/>
      <c r="B20" s="15"/>
      <c r="C20" s="16"/>
      <c r="D20" s="17"/>
      <c r="E20" s="18"/>
      <c r="M20" s="6"/>
      <c r="N20" s="6"/>
      <c r="O20" s="6"/>
      <c r="P20" s="6"/>
    </row>
    <row r="21" spans="1:16" ht="15">
      <c r="A21" s="10" t="s">
        <v>31</v>
      </c>
      <c r="B21" s="19"/>
      <c r="C21" s="20"/>
      <c r="D21" s="21"/>
      <c r="E21" s="22"/>
      <c r="M21" s="6"/>
      <c r="N21" s="6"/>
      <c r="O21" s="6"/>
      <c r="P21" s="6"/>
    </row>
    <row r="22" spans="1:16" ht="15">
      <c r="A22" s="15"/>
      <c r="B22" s="6" t="s">
        <v>45</v>
      </c>
      <c r="C22" s="23"/>
      <c r="D22" s="24"/>
      <c r="E22" s="53">
        <v>0</v>
      </c>
      <c r="M22" s="6"/>
      <c r="N22" s="6"/>
      <c r="O22" s="6"/>
      <c r="P22" s="6"/>
    </row>
    <row r="23" spans="1:16" ht="15">
      <c r="A23" s="15"/>
      <c r="B23" s="6" t="s">
        <v>46</v>
      </c>
      <c r="C23" s="16"/>
      <c r="D23" s="17"/>
      <c r="E23" s="53">
        <v>0</v>
      </c>
      <c r="M23" s="6"/>
      <c r="N23" s="6"/>
      <c r="O23" s="6"/>
      <c r="P23" s="6"/>
    </row>
    <row r="24" spans="1:16" ht="15">
      <c r="A24" s="15"/>
      <c r="B24" s="6" t="s">
        <v>47</v>
      </c>
      <c r="C24" s="16"/>
      <c r="D24" s="17"/>
      <c r="E24" s="53">
        <v>0</v>
      </c>
      <c r="M24" s="6"/>
      <c r="N24" s="6"/>
      <c r="O24" s="6"/>
      <c r="P24" s="6"/>
    </row>
    <row r="25" spans="1:16" ht="15">
      <c r="A25" s="15"/>
      <c r="B25" s="6" t="s">
        <v>48</v>
      </c>
      <c r="C25" s="16"/>
      <c r="D25" s="17"/>
      <c r="E25" s="53">
        <v>0</v>
      </c>
      <c r="M25" s="6"/>
      <c r="N25" s="6"/>
      <c r="O25" s="6"/>
      <c r="P25" s="6"/>
    </row>
    <row r="26" spans="1:16" ht="15">
      <c r="A26" s="15"/>
      <c r="B26" s="6" t="s">
        <v>49</v>
      </c>
      <c r="C26" s="16"/>
      <c r="D26" s="17"/>
      <c r="E26" s="53">
        <v>0</v>
      </c>
      <c r="M26" s="6"/>
      <c r="N26" s="6"/>
      <c r="O26" s="6"/>
      <c r="P26" s="6"/>
    </row>
    <row r="27" spans="1:16" ht="15">
      <c r="A27" s="15"/>
      <c r="B27" s="6" t="s">
        <v>2</v>
      </c>
      <c r="C27" s="26"/>
      <c r="D27" s="26"/>
      <c r="E27" s="53">
        <v>0</v>
      </c>
      <c r="M27" s="6"/>
      <c r="N27" s="6"/>
      <c r="O27" s="6"/>
      <c r="P27" s="6"/>
    </row>
    <row r="28" spans="1:16" ht="15">
      <c r="A28" s="15"/>
      <c r="B28" s="6" t="s">
        <v>50</v>
      </c>
      <c r="C28" s="27"/>
      <c r="D28" s="17"/>
      <c r="E28" s="53">
        <v>0</v>
      </c>
      <c r="M28" s="6"/>
      <c r="N28" s="6"/>
      <c r="O28" s="6"/>
      <c r="P28" s="6"/>
    </row>
    <row r="29" spans="1:16" ht="15">
      <c r="A29" s="15"/>
      <c r="B29" s="6" t="s">
        <v>52</v>
      </c>
      <c r="C29" s="16"/>
      <c r="D29" s="17"/>
      <c r="E29" s="53">
        <v>0</v>
      </c>
      <c r="M29" s="6"/>
      <c r="N29" s="6"/>
      <c r="O29" s="6"/>
      <c r="P29" s="6"/>
    </row>
    <row r="30" spans="1:16" ht="15">
      <c r="A30" s="15"/>
      <c r="B30" s="6" t="s">
        <v>51</v>
      </c>
      <c r="C30" s="28"/>
      <c r="D30" s="17"/>
      <c r="E30" s="53">
        <v>0</v>
      </c>
      <c r="M30" s="6"/>
      <c r="N30" s="6"/>
      <c r="O30" s="6"/>
      <c r="P30" s="6"/>
    </row>
    <row r="31" spans="1:16" ht="15">
      <c r="A31" s="15"/>
      <c r="B31" s="6" t="s">
        <v>53</v>
      </c>
      <c r="C31" s="28"/>
      <c r="D31" s="17"/>
      <c r="E31" s="53">
        <v>0</v>
      </c>
      <c r="M31" s="6"/>
      <c r="N31" s="6"/>
      <c r="O31" s="6"/>
      <c r="P31" s="6"/>
    </row>
    <row r="32" spans="1:16" ht="15">
      <c r="A32" s="15"/>
      <c r="B32" s="6" t="s">
        <v>54</v>
      </c>
      <c r="C32" s="30"/>
      <c r="D32" s="31"/>
      <c r="E32" s="53">
        <v>0</v>
      </c>
      <c r="M32" s="6"/>
      <c r="N32" s="6"/>
      <c r="O32" s="6"/>
      <c r="P32" s="6"/>
    </row>
    <row r="33" spans="1:16" ht="15">
      <c r="A33" s="15"/>
      <c r="B33" s="6" t="s">
        <v>55</v>
      </c>
      <c r="C33" s="30"/>
      <c r="D33" s="31"/>
      <c r="E33" s="53">
        <v>0</v>
      </c>
      <c r="L33" s="6"/>
      <c r="M33" s="6"/>
      <c r="N33" s="6"/>
      <c r="O33" s="6"/>
      <c r="P33" s="6"/>
    </row>
    <row r="34" spans="1:16" ht="15">
      <c r="A34" s="15"/>
      <c r="B34" s="6" t="s">
        <v>56</v>
      </c>
      <c r="C34" s="30"/>
      <c r="D34" s="31"/>
      <c r="E34" s="53">
        <v>0</v>
      </c>
      <c r="L34" s="6"/>
      <c r="M34" s="6"/>
      <c r="N34" s="6"/>
      <c r="O34" s="6"/>
      <c r="P34" s="6"/>
    </row>
    <row r="35" spans="1:16" ht="15">
      <c r="A35" s="15"/>
      <c r="B35" s="6" t="s">
        <v>57</v>
      </c>
      <c r="C35" s="30"/>
      <c r="D35" s="31"/>
      <c r="E35" s="53">
        <v>0</v>
      </c>
      <c r="L35" s="6"/>
      <c r="M35" s="6"/>
      <c r="N35" s="6"/>
      <c r="O35" s="6"/>
      <c r="P35" s="6"/>
    </row>
    <row r="36" spans="1:16" ht="15">
      <c r="A36" s="15"/>
      <c r="B36" s="6" t="s">
        <v>40</v>
      </c>
      <c r="C36" s="30"/>
      <c r="D36" s="31"/>
      <c r="E36" s="53">
        <v>0</v>
      </c>
      <c r="L36" s="6"/>
      <c r="M36" s="6"/>
      <c r="N36" s="6"/>
      <c r="O36" s="6"/>
      <c r="P36" s="6"/>
    </row>
    <row r="37" spans="1:16" ht="15">
      <c r="A37" s="15"/>
      <c r="B37" s="6" t="s">
        <v>58</v>
      </c>
      <c r="C37" s="30"/>
      <c r="D37" s="31"/>
      <c r="E37" s="53">
        <v>0</v>
      </c>
      <c r="L37" s="6"/>
      <c r="M37" s="6"/>
      <c r="N37" s="6"/>
      <c r="O37" s="6"/>
      <c r="P37" s="6"/>
    </row>
    <row r="38" spans="1:16" ht="15">
      <c r="A38" s="15"/>
      <c r="B38" s="6" t="s">
        <v>59</v>
      </c>
      <c r="C38" s="30"/>
      <c r="D38" s="31"/>
      <c r="E38" s="53">
        <v>0</v>
      </c>
      <c r="L38" s="6"/>
      <c r="M38" s="6"/>
      <c r="N38" s="6"/>
      <c r="O38" s="6"/>
      <c r="P38" s="6"/>
    </row>
    <row r="39" spans="1:16" ht="15">
      <c r="A39" s="15"/>
      <c r="B39" s="6" t="s">
        <v>60</v>
      </c>
      <c r="C39" s="30"/>
      <c r="D39" s="31"/>
      <c r="E39" s="53">
        <v>0</v>
      </c>
      <c r="L39" s="6"/>
      <c r="M39" s="6"/>
      <c r="N39" s="6"/>
      <c r="O39" s="6"/>
      <c r="P39" s="6"/>
    </row>
    <row r="40" spans="1:16" ht="15">
      <c r="A40" s="15"/>
      <c r="B40" s="6" t="s">
        <v>61</v>
      </c>
      <c r="C40" s="30"/>
      <c r="D40" s="31"/>
      <c r="E40" s="53">
        <v>0</v>
      </c>
      <c r="L40" s="6"/>
      <c r="M40" s="6"/>
      <c r="N40" s="6"/>
      <c r="O40" s="6"/>
      <c r="P40" s="6"/>
    </row>
    <row r="41" spans="1:16" ht="15">
      <c r="A41" s="15"/>
      <c r="B41" s="6" t="s">
        <v>62</v>
      </c>
      <c r="C41" s="30"/>
      <c r="D41" s="31"/>
      <c r="E41" s="53">
        <v>0</v>
      </c>
      <c r="L41" s="6"/>
      <c r="M41" s="6"/>
      <c r="N41" s="6"/>
      <c r="O41" s="6"/>
      <c r="P41" s="6"/>
    </row>
    <row r="42" spans="1:16" ht="15">
      <c r="A42" s="15"/>
      <c r="B42" s="6" t="s">
        <v>63</v>
      </c>
      <c r="C42" s="30"/>
      <c r="D42" s="31"/>
      <c r="E42" s="53">
        <v>0</v>
      </c>
      <c r="L42" s="6"/>
      <c r="M42" s="6"/>
      <c r="N42" s="6"/>
      <c r="O42" s="6"/>
      <c r="P42" s="6"/>
    </row>
    <row r="43" spans="1:16" ht="15">
      <c r="A43" s="15"/>
      <c r="B43" s="6" t="s">
        <v>69</v>
      </c>
      <c r="C43" s="30"/>
      <c r="D43" s="31"/>
      <c r="E43" s="53">
        <v>0</v>
      </c>
      <c r="L43" s="6"/>
      <c r="M43" s="6"/>
      <c r="N43" s="6"/>
      <c r="O43" s="6"/>
      <c r="P43" s="6"/>
    </row>
    <row r="44" spans="1:16" ht="15">
      <c r="A44" s="15"/>
      <c r="B44" s="6" t="s">
        <v>64</v>
      </c>
      <c r="C44" s="30"/>
      <c r="D44" s="31"/>
      <c r="E44" s="53">
        <v>0</v>
      </c>
      <c r="L44" s="6"/>
      <c r="M44" s="6"/>
      <c r="N44" s="6"/>
      <c r="O44" s="6"/>
      <c r="P44" s="6"/>
    </row>
    <row r="45" spans="1:16" ht="15">
      <c r="A45" s="15"/>
      <c r="B45" s="6" t="s">
        <v>65</v>
      </c>
      <c r="C45" s="30"/>
      <c r="D45" s="31"/>
      <c r="E45" s="53">
        <v>0</v>
      </c>
      <c r="L45" s="6"/>
      <c r="M45" s="6"/>
      <c r="N45" s="6"/>
      <c r="O45" s="6"/>
      <c r="P45" s="6"/>
    </row>
    <row r="46" spans="1:16" ht="15">
      <c r="A46" s="15"/>
      <c r="B46" s="6" t="s">
        <v>66</v>
      </c>
      <c r="C46" s="30"/>
      <c r="D46" s="31"/>
      <c r="E46" s="53">
        <v>0</v>
      </c>
      <c r="L46" s="6"/>
      <c r="M46" s="6"/>
      <c r="N46" s="6"/>
      <c r="O46" s="6"/>
      <c r="P46" s="6"/>
    </row>
    <row r="47" spans="1:16" ht="15">
      <c r="A47" s="15"/>
      <c r="B47" s="6" t="s">
        <v>67</v>
      </c>
      <c r="C47" s="30"/>
      <c r="D47" s="31"/>
      <c r="E47" s="53">
        <v>0</v>
      </c>
      <c r="L47" s="6"/>
      <c r="M47" s="6"/>
      <c r="N47" s="6"/>
      <c r="O47" s="6"/>
      <c r="P47" s="6"/>
    </row>
    <row r="48" spans="1:16" ht="15">
      <c r="A48" s="15"/>
      <c r="B48" s="6" t="s">
        <v>68</v>
      </c>
      <c r="C48" s="30"/>
      <c r="D48" s="31"/>
      <c r="E48" s="53">
        <v>0</v>
      </c>
      <c r="L48" s="6"/>
      <c r="M48" s="6"/>
      <c r="N48" s="6"/>
      <c r="O48" s="6"/>
      <c r="P48" s="6"/>
    </row>
    <row r="49" spans="1:16" ht="15">
      <c r="A49" s="15"/>
      <c r="B49" s="41" t="s">
        <v>24</v>
      </c>
      <c r="C49" s="12"/>
      <c r="D49" s="13"/>
      <c r="E49" s="45">
        <f>SUM(E22:E48)</f>
        <v>0</v>
      </c>
      <c r="L49" s="6"/>
      <c r="M49" s="6"/>
      <c r="N49" s="6"/>
      <c r="O49" s="6"/>
      <c r="P49" s="6"/>
    </row>
    <row r="50" spans="1:16" ht="15">
      <c r="A50" s="15"/>
      <c r="B50" s="47"/>
      <c r="C50" s="7"/>
      <c r="D50" s="8"/>
      <c r="E50" s="9"/>
      <c r="L50" s="6"/>
      <c r="M50" s="6"/>
      <c r="N50" s="6"/>
      <c r="O50" s="6"/>
      <c r="P50" s="6"/>
    </row>
    <row r="51" spans="1:16" ht="45">
      <c r="A51" s="15"/>
      <c r="B51" s="48" t="s">
        <v>26</v>
      </c>
      <c r="C51" s="30"/>
      <c r="D51" s="31"/>
      <c r="E51" s="53">
        <v>0</v>
      </c>
      <c r="L51" s="6"/>
      <c r="M51" s="6"/>
      <c r="N51" s="6"/>
      <c r="O51" s="6"/>
      <c r="P51" s="6"/>
    </row>
    <row r="52" spans="1:16" ht="15">
      <c r="A52" s="15"/>
      <c r="B52" s="6" t="s">
        <v>73</v>
      </c>
      <c r="C52" s="54">
        <v>0.2</v>
      </c>
      <c r="D52" s="31"/>
      <c r="E52" s="18">
        <f>C52*E49</f>
        <v>0</v>
      </c>
      <c r="L52" s="6"/>
      <c r="M52" s="6"/>
      <c r="N52" s="6"/>
      <c r="O52" s="6"/>
      <c r="P52" s="6"/>
    </row>
    <row r="53" spans="1:16" ht="15">
      <c r="A53" s="15"/>
      <c r="B53" s="41" t="s">
        <v>70</v>
      </c>
      <c r="C53" s="49"/>
      <c r="D53" s="38"/>
      <c r="E53" s="50">
        <f>(E49+E51)-E52</f>
        <v>0</v>
      </c>
      <c r="L53" s="6"/>
      <c r="M53" s="6"/>
      <c r="N53" s="6"/>
      <c r="O53" s="6"/>
      <c r="P53" s="6"/>
    </row>
    <row r="54" spans="1:16" ht="15">
      <c r="A54" s="15"/>
      <c r="B54" s="6"/>
      <c r="C54" s="7"/>
      <c r="D54" s="8"/>
      <c r="E54" s="9"/>
      <c r="L54" s="6"/>
      <c r="M54" s="6"/>
      <c r="N54" s="6"/>
      <c r="O54" s="6"/>
      <c r="P54" s="6"/>
    </row>
    <row r="55" spans="1:16" ht="15">
      <c r="A55" s="15"/>
      <c r="B55" s="6" t="s">
        <v>44</v>
      </c>
      <c r="C55" s="28">
        <v>0.2</v>
      </c>
      <c r="D55" s="31"/>
      <c r="E55" s="17">
        <f>C55*E53</f>
        <v>0</v>
      </c>
      <c r="L55" s="6"/>
      <c r="M55" s="6"/>
      <c r="N55" s="6"/>
      <c r="O55" s="6"/>
      <c r="P55" s="6"/>
    </row>
    <row r="56" spans="1:16" ht="15">
      <c r="A56" s="15"/>
      <c r="B56" s="41" t="s">
        <v>4</v>
      </c>
      <c r="C56" s="49"/>
      <c r="D56" s="38"/>
      <c r="E56" s="50">
        <f>E55+E53</f>
        <v>0</v>
      </c>
      <c r="L56" s="6"/>
      <c r="M56" s="6"/>
      <c r="N56" s="6"/>
      <c r="O56" s="6"/>
      <c r="P56" s="6"/>
    </row>
    <row r="57" spans="1:16" ht="15">
      <c r="A57" s="15"/>
      <c r="B57" s="6"/>
      <c r="C57" s="7"/>
      <c r="D57" s="8"/>
      <c r="E57" s="9"/>
      <c r="L57" s="6"/>
      <c r="M57" s="6"/>
      <c r="N57" s="6"/>
      <c r="O57" s="6"/>
      <c r="P57" s="6"/>
    </row>
    <row r="58" spans="1:16" ht="15">
      <c r="A58" s="15"/>
      <c r="B58" s="15"/>
      <c r="C58" s="16"/>
      <c r="D58" s="17"/>
      <c r="E58" s="18"/>
      <c r="M58" s="6"/>
      <c r="N58" s="6"/>
      <c r="O58" s="6"/>
      <c r="P58" s="6"/>
    </row>
    <row r="59" spans="1:16" ht="15">
      <c r="A59" s="10" t="s">
        <v>15</v>
      </c>
      <c r="B59" s="19"/>
      <c r="C59" s="20"/>
      <c r="D59" s="21"/>
      <c r="E59" s="22"/>
      <c r="M59" s="6"/>
      <c r="N59" s="6"/>
      <c r="O59" s="6"/>
      <c r="P59" s="6"/>
    </row>
    <row r="60" spans="1:16" ht="15">
      <c r="A60" s="15"/>
      <c r="B60" s="15" t="s">
        <v>16</v>
      </c>
      <c r="C60" s="16"/>
      <c r="D60" s="17"/>
      <c r="E60" s="53">
        <v>0</v>
      </c>
      <c r="M60" s="6"/>
      <c r="N60" s="6"/>
      <c r="O60" s="6"/>
      <c r="P60" s="6"/>
    </row>
    <row r="61" spans="1:16" ht="15">
      <c r="A61" s="15"/>
      <c r="B61" s="15" t="s">
        <v>71</v>
      </c>
      <c r="C61" s="16"/>
      <c r="D61" s="17"/>
      <c r="E61" s="53">
        <v>0</v>
      </c>
      <c r="M61" s="6"/>
      <c r="N61" s="6"/>
      <c r="O61" s="6"/>
      <c r="P61" s="6"/>
    </row>
    <row r="62" spans="1:16" ht="15">
      <c r="A62" s="15"/>
      <c r="B62" s="15" t="s">
        <v>17</v>
      </c>
      <c r="C62" s="16"/>
      <c r="D62" s="17"/>
      <c r="E62" s="53">
        <v>0</v>
      </c>
      <c r="M62" s="6"/>
      <c r="N62" s="6"/>
      <c r="O62" s="6"/>
      <c r="P62" s="6"/>
    </row>
    <row r="63" spans="1:16" ht="15">
      <c r="A63" s="15"/>
      <c r="B63" s="15"/>
      <c r="C63" s="16"/>
      <c r="D63" s="17"/>
      <c r="E63" s="18"/>
      <c r="M63" s="6"/>
      <c r="N63" s="6"/>
      <c r="O63" s="6"/>
      <c r="P63" s="6"/>
    </row>
    <row r="64" spans="1:16" ht="15">
      <c r="A64" s="15"/>
      <c r="B64" s="10" t="s">
        <v>24</v>
      </c>
      <c r="C64" s="20"/>
      <c r="D64" s="21"/>
      <c r="E64" s="39">
        <f>SUM(E60:E62)</f>
        <v>0</v>
      </c>
      <c r="M64" s="6"/>
      <c r="N64" s="6"/>
      <c r="O64" s="6"/>
      <c r="P64" s="6"/>
    </row>
    <row r="65" spans="1:16" ht="15">
      <c r="A65" s="15"/>
      <c r="B65" s="15"/>
      <c r="C65" s="16"/>
      <c r="D65" s="17"/>
      <c r="E65" s="18"/>
      <c r="M65" s="6"/>
      <c r="N65" s="6"/>
      <c r="O65" s="6"/>
      <c r="P65" s="6"/>
    </row>
    <row r="66" spans="1:16" ht="15">
      <c r="A66" s="10" t="s">
        <v>18</v>
      </c>
      <c r="B66" s="19"/>
      <c r="C66" s="20"/>
      <c r="D66" s="21"/>
      <c r="E66" s="22"/>
      <c r="M66" s="6"/>
      <c r="N66" s="6"/>
      <c r="O66" s="6"/>
      <c r="P66" s="6"/>
    </row>
    <row r="67" spans="1:16" ht="15">
      <c r="A67" s="15"/>
      <c r="B67" s="15" t="s">
        <v>19</v>
      </c>
      <c r="C67" s="16"/>
      <c r="D67" s="17"/>
      <c r="E67" s="53">
        <v>0</v>
      </c>
      <c r="M67" s="6"/>
      <c r="N67" s="6"/>
      <c r="O67" s="6"/>
      <c r="P67" s="6"/>
    </row>
    <row r="68" spans="1:16" ht="15">
      <c r="A68" s="15"/>
      <c r="B68" s="15" t="s">
        <v>20</v>
      </c>
      <c r="C68" s="16"/>
      <c r="D68" s="17"/>
      <c r="E68" s="53">
        <v>0</v>
      </c>
      <c r="M68" s="6"/>
      <c r="N68" s="6"/>
      <c r="O68" s="6"/>
      <c r="P68" s="6"/>
    </row>
    <row r="69" spans="1:16" ht="15">
      <c r="A69" s="15"/>
      <c r="B69" s="15" t="s">
        <v>21</v>
      </c>
      <c r="C69" s="16"/>
      <c r="D69" s="17"/>
      <c r="E69" s="53">
        <v>0</v>
      </c>
      <c r="M69" s="6"/>
      <c r="N69" s="6"/>
      <c r="O69" s="6"/>
      <c r="P69" s="6"/>
    </row>
    <row r="70" spans="1:16" ht="15">
      <c r="A70" s="15"/>
      <c r="B70" s="15" t="s">
        <v>22</v>
      </c>
      <c r="C70" s="16"/>
      <c r="D70" s="17"/>
      <c r="E70" s="53">
        <v>0</v>
      </c>
      <c r="M70" s="6"/>
      <c r="N70" s="6"/>
      <c r="O70" s="6"/>
      <c r="P70" s="6"/>
    </row>
    <row r="71" spans="1:5" ht="15">
      <c r="A71" s="15"/>
      <c r="B71" s="15" t="s">
        <v>23</v>
      </c>
      <c r="C71" s="16"/>
      <c r="D71" s="17"/>
      <c r="E71" s="53">
        <v>0</v>
      </c>
    </row>
    <row r="72" spans="1:5" ht="15">
      <c r="A72" s="15"/>
      <c r="B72" s="15" t="s">
        <v>28</v>
      </c>
      <c r="C72" s="16"/>
      <c r="D72" s="17"/>
      <c r="E72" s="53">
        <v>0</v>
      </c>
    </row>
    <row r="73" spans="1:5" ht="15">
      <c r="A73" s="15"/>
      <c r="B73" s="15" t="s">
        <v>27</v>
      </c>
      <c r="C73" s="16"/>
      <c r="D73" s="17"/>
      <c r="E73" s="53">
        <v>0</v>
      </c>
    </row>
    <row r="74" spans="1:5" ht="15">
      <c r="A74" s="15"/>
      <c r="B74" s="15" t="s">
        <v>32</v>
      </c>
      <c r="C74" s="16"/>
      <c r="D74" s="17"/>
      <c r="E74" s="53">
        <v>0</v>
      </c>
    </row>
    <row r="75" spans="1:5" ht="15">
      <c r="A75" s="15"/>
      <c r="B75" s="15"/>
      <c r="C75" s="16"/>
      <c r="D75" s="17"/>
      <c r="E75" s="18"/>
    </row>
    <row r="76" spans="1:5" ht="15">
      <c r="A76" s="15"/>
      <c r="B76" s="10" t="s">
        <v>24</v>
      </c>
      <c r="C76" s="37"/>
      <c r="D76" s="38"/>
      <c r="E76" s="39">
        <f>SUM(E67:E74)</f>
        <v>0</v>
      </c>
    </row>
    <row r="77" spans="1:5" ht="15">
      <c r="A77" s="32"/>
      <c r="B77" s="32"/>
      <c r="C77" s="33"/>
      <c r="D77" s="34"/>
      <c r="E77" s="35"/>
    </row>
    <row r="78" spans="1:5" ht="15">
      <c r="A78" s="10" t="s">
        <v>39</v>
      </c>
      <c r="B78" s="36"/>
      <c r="C78" s="37"/>
      <c r="D78" s="38"/>
      <c r="E78" s="39"/>
    </row>
    <row r="79" spans="1:5" ht="15">
      <c r="A79" s="6"/>
      <c r="B79" s="6" t="s">
        <v>25</v>
      </c>
      <c r="C79" s="7"/>
      <c r="D79" s="40">
        <v>0.13</v>
      </c>
      <c r="E79" s="18">
        <v>0</v>
      </c>
    </row>
    <row r="80" spans="1:5" ht="15">
      <c r="A80" s="6"/>
      <c r="B80" s="6" t="s">
        <v>41</v>
      </c>
      <c r="C80" s="7"/>
      <c r="D80" s="8"/>
      <c r="E80" s="53">
        <v>0</v>
      </c>
    </row>
    <row r="81" spans="1:5" ht="15">
      <c r="A81" s="6"/>
      <c r="B81" s="6"/>
      <c r="C81" s="7"/>
      <c r="D81" s="8"/>
      <c r="E81" s="9"/>
    </row>
    <row r="82" spans="1:5" ht="15">
      <c r="A82" s="41" t="s">
        <v>1</v>
      </c>
      <c r="B82" s="42"/>
      <c r="C82" s="43"/>
      <c r="D82" s="44"/>
      <c r="E82" s="45">
        <f>E80+E79+E76+E64+E56+E19</f>
        <v>0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Sharp1</dc:creator>
  <cp:keywords/>
  <dc:description/>
  <cp:lastModifiedBy>Geoff Christou</cp:lastModifiedBy>
  <dcterms:created xsi:type="dcterms:W3CDTF">2019-09-01T20:29:16Z</dcterms:created>
  <dcterms:modified xsi:type="dcterms:W3CDTF">2020-11-10T21:11:02Z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0x010100DF702F36E0E1184D8C5B5A8FFDF0909C</vt:lpwstr>
  </property>
</Properties>
</file>